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rozp.2004" sheetId="1" r:id="rId1"/>
    <sheet name="stř.010" sheetId="2" r:id="rId2"/>
  </sheets>
  <definedNames>
    <definedName name="_xlnm.Print_Titles" localSheetId="0">'rozp.2004'!$2:$3</definedName>
    <definedName name="_xlnm.Print_Area" localSheetId="0">'rozp.2004'!$A$1:$K$99</definedName>
  </definedNames>
  <calcPr fullCalcOnLoad="1"/>
</workbook>
</file>

<file path=xl/sharedStrings.xml><?xml version="1.0" encoding="utf-8"?>
<sst xmlns="http://schemas.openxmlformats.org/spreadsheetml/2006/main" count="264" uniqueCount="249">
  <si>
    <t>Rozpočet hospodaření na rok 2004 pro jednotlivá střediska</t>
  </si>
  <si>
    <t>Saldo</t>
  </si>
  <si>
    <t>Zdroje financování (-) salda</t>
  </si>
  <si>
    <t>Stř.</t>
  </si>
  <si>
    <t>Popis</t>
  </si>
  <si>
    <t>Náklady</t>
  </si>
  <si>
    <t>výnosy</t>
  </si>
  <si>
    <t>-</t>
  </si>
  <si>
    <t>+</t>
  </si>
  <si>
    <t>Dotace (MK)</t>
  </si>
  <si>
    <t>Repartice</t>
  </si>
  <si>
    <t>Fondy/sbírky/dary</t>
  </si>
  <si>
    <t>001</t>
  </si>
  <si>
    <t>Ústřední círk. Kancelář</t>
  </si>
  <si>
    <t>Kazatelé - mzdy</t>
  </si>
  <si>
    <t>002</t>
  </si>
  <si>
    <t>UCK - mzdy</t>
  </si>
  <si>
    <t>010</t>
  </si>
  <si>
    <t>UCK - provoz</t>
  </si>
  <si>
    <t>011</t>
  </si>
  <si>
    <t>UCK  - SW+HW</t>
  </si>
  <si>
    <t>012</t>
  </si>
  <si>
    <t>Synodní rada</t>
  </si>
  <si>
    <t>013</t>
  </si>
  <si>
    <t>Jeronymova jednota</t>
  </si>
  <si>
    <t>014</t>
  </si>
  <si>
    <t>Ekumena</t>
  </si>
  <si>
    <t>015</t>
  </si>
  <si>
    <t>Setkání 4 zemí</t>
  </si>
  <si>
    <t>016</t>
  </si>
  <si>
    <t>Členské příspěvky</t>
  </si>
  <si>
    <t>017</t>
  </si>
  <si>
    <t>Oddělení mládeže</t>
  </si>
  <si>
    <t>018</t>
  </si>
  <si>
    <t>Odd. mládeže-semináře</t>
  </si>
  <si>
    <t>100</t>
  </si>
  <si>
    <t>Kostely</t>
  </si>
  <si>
    <t>Herlíkovice</t>
  </si>
  <si>
    <t>101</t>
  </si>
  <si>
    <t>Jánské Lázně</t>
  </si>
  <si>
    <t>102</t>
  </si>
  <si>
    <t>Martin ve zdi</t>
  </si>
  <si>
    <t>103</t>
  </si>
  <si>
    <t>fara Běleč</t>
  </si>
  <si>
    <t>200</t>
  </si>
  <si>
    <t>Domy</t>
  </si>
  <si>
    <t>Husův dům</t>
  </si>
  <si>
    <t>201</t>
  </si>
  <si>
    <t>Penzion HD</t>
  </si>
  <si>
    <t>202</t>
  </si>
  <si>
    <t>Hamlet Production</t>
  </si>
  <si>
    <t>203</t>
  </si>
  <si>
    <t>Collegium Hieronymi P.</t>
  </si>
  <si>
    <t>220</t>
  </si>
  <si>
    <t>Wintrova</t>
  </si>
  <si>
    <t>221</t>
  </si>
  <si>
    <t>ETF Černá</t>
  </si>
  <si>
    <t>222</t>
  </si>
  <si>
    <t>Jircháře</t>
  </si>
  <si>
    <t>223</t>
  </si>
  <si>
    <t>EA Náchod</t>
  </si>
  <si>
    <t>224</t>
  </si>
  <si>
    <t>Kunvald</t>
  </si>
  <si>
    <t>225</t>
  </si>
  <si>
    <t>Choceň</t>
  </si>
  <si>
    <t>226</t>
  </si>
  <si>
    <t>Dobětice</t>
  </si>
  <si>
    <t>227</t>
  </si>
  <si>
    <t>Zlín</t>
  </si>
  <si>
    <t>228</t>
  </si>
  <si>
    <t>Liběchov</t>
  </si>
  <si>
    <t>301</t>
  </si>
  <si>
    <t>302</t>
  </si>
  <si>
    <t>Chotěboř</t>
  </si>
  <si>
    <t>303</t>
  </si>
  <si>
    <t>304</t>
  </si>
  <si>
    <t>Luhačovice</t>
  </si>
  <si>
    <t>305</t>
  </si>
  <si>
    <t>LTK Běleč</t>
  </si>
  <si>
    <t>400</t>
  </si>
  <si>
    <t>Poradní odbory</t>
  </si>
  <si>
    <t>Teologický</t>
  </si>
  <si>
    <t>401</t>
  </si>
  <si>
    <t>Liturgický</t>
  </si>
  <si>
    <t>402</t>
  </si>
  <si>
    <t>Hudba a zpěv</t>
  </si>
  <si>
    <t>403</t>
  </si>
  <si>
    <t>Vzdělávání kazatelů</t>
  </si>
  <si>
    <t>404</t>
  </si>
  <si>
    <t>Komise pro diakonii</t>
  </si>
  <si>
    <t>405</t>
  </si>
  <si>
    <t>Evangelizační</t>
  </si>
  <si>
    <t>406</t>
  </si>
  <si>
    <t>Ekumenický</t>
  </si>
  <si>
    <t>407</t>
  </si>
  <si>
    <t>Církev a společnost</t>
  </si>
  <si>
    <t>408</t>
  </si>
  <si>
    <t>Právní a organizační</t>
  </si>
  <si>
    <t>409</t>
  </si>
  <si>
    <t>Křesťanská služba</t>
  </si>
  <si>
    <t>410</t>
  </si>
  <si>
    <t>Pro laiky</t>
  </si>
  <si>
    <t>411</t>
  </si>
  <si>
    <t>Pro práci s dětmi</t>
  </si>
  <si>
    <t>412</t>
  </si>
  <si>
    <t>Pro práci s postižen.</t>
  </si>
  <si>
    <t>413</t>
  </si>
  <si>
    <t>Pro mládež</t>
  </si>
  <si>
    <t>414</t>
  </si>
  <si>
    <t>Ekonomický</t>
  </si>
  <si>
    <t>415</t>
  </si>
  <si>
    <t>Stavební</t>
  </si>
  <si>
    <t>416</t>
  </si>
  <si>
    <t>Revizoři</t>
  </si>
  <si>
    <t>500</t>
  </si>
  <si>
    <t>Tisk</t>
  </si>
  <si>
    <t>Český bratr</t>
  </si>
  <si>
    <t>501</t>
  </si>
  <si>
    <t>Sbírka kázání</t>
  </si>
  <si>
    <t>502</t>
  </si>
  <si>
    <t>Bratrstvo</t>
  </si>
  <si>
    <t>503</t>
  </si>
  <si>
    <t>Pomůcky</t>
  </si>
  <si>
    <t>504</t>
  </si>
  <si>
    <t>Katechetická příručka</t>
  </si>
  <si>
    <t>505</t>
  </si>
  <si>
    <t>Ostatní tisk</t>
  </si>
  <si>
    <t>600</t>
  </si>
  <si>
    <t>Kurzy</t>
  </si>
  <si>
    <t>pro faráře</t>
  </si>
  <si>
    <t>601</t>
  </si>
  <si>
    <t>602</t>
  </si>
  <si>
    <t>603</t>
  </si>
  <si>
    <t>křesťanské služby</t>
  </si>
  <si>
    <t>604</t>
  </si>
  <si>
    <t>evangelizační</t>
  </si>
  <si>
    <t>700</t>
  </si>
  <si>
    <t>Tábory</t>
  </si>
  <si>
    <t>pro děti</t>
  </si>
  <si>
    <t>701</t>
  </si>
  <si>
    <t>pro postižené</t>
  </si>
  <si>
    <t>702</t>
  </si>
  <si>
    <t>rodinné</t>
  </si>
  <si>
    <t>703</t>
  </si>
  <si>
    <t>Pobyt dětí Veselinovka</t>
  </si>
  <si>
    <t>800</t>
  </si>
  <si>
    <t>Bohemka</t>
  </si>
  <si>
    <t>801</t>
  </si>
  <si>
    <t>Setkání stř. generace</t>
  </si>
  <si>
    <t>802</t>
  </si>
  <si>
    <t>Sjezd mládeže</t>
  </si>
  <si>
    <t>803</t>
  </si>
  <si>
    <t>EA biblická H.K.</t>
  </si>
  <si>
    <t>804</t>
  </si>
  <si>
    <t>EA-ústředí</t>
  </si>
  <si>
    <t>805</t>
  </si>
  <si>
    <t>Synod+předsednictvo</t>
  </si>
  <si>
    <t>806</t>
  </si>
  <si>
    <t>Cestovné ČCE</t>
  </si>
  <si>
    <t>807</t>
  </si>
  <si>
    <t>Kalich - nakladatelství</t>
  </si>
  <si>
    <t>808</t>
  </si>
  <si>
    <t>Jáhni</t>
  </si>
  <si>
    <t>809</t>
  </si>
  <si>
    <t>Bohoslovci</t>
  </si>
  <si>
    <t>810</t>
  </si>
  <si>
    <t>Školení - vikariát</t>
  </si>
  <si>
    <t>Daň z příjmů</t>
  </si>
  <si>
    <t>Rozpočtová rezerva</t>
  </si>
  <si>
    <t>Náklady:</t>
  </si>
  <si>
    <t>Kč</t>
  </si>
  <si>
    <t>Fondy a dary</t>
  </si>
  <si>
    <t xml:space="preserve">Příjem  </t>
  </si>
  <si>
    <t>Výnosy:</t>
  </si>
  <si>
    <t>Personální</t>
  </si>
  <si>
    <t>Jeronymova jednota:</t>
  </si>
  <si>
    <t>Rozdíl</t>
  </si>
  <si>
    <t>Sbírka na tisk 2003</t>
  </si>
  <si>
    <t>Dotace</t>
  </si>
  <si>
    <t>Dar Kunvald</t>
  </si>
  <si>
    <t>Sbírka na bohoslovce 2003</t>
  </si>
  <si>
    <t>Deficit</t>
  </si>
  <si>
    <t>Sbírka pro soc a charit pomoc</t>
  </si>
  <si>
    <t>Dary na konkrétní stavby</t>
  </si>
  <si>
    <t>Dary nespecifikované</t>
  </si>
  <si>
    <t>Zůstatek repartic</t>
  </si>
  <si>
    <t>Fond klidného stáří</t>
  </si>
  <si>
    <t>Fondy ostatní</t>
  </si>
  <si>
    <t>Aktualizace 26.4.2004 (rozhodnutím SR)</t>
  </si>
  <si>
    <t>Součet fondů a darů</t>
  </si>
  <si>
    <t>Krytí deficitu celkem</t>
  </si>
  <si>
    <t>Vypracovala: Jana Benešová</t>
  </si>
  <si>
    <t>Rozpočet střediska 010</t>
  </si>
  <si>
    <t>Výnosy</t>
  </si>
  <si>
    <t>Účet</t>
  </si>
  <si>
    <t>Text125</t>
  </si>
  <si>
    <t>KZ</t>
  </si>
  <si>
    <t>501,synt.</t>
  </si>
  <si>
    <t>Spotřebované nákupy</t>
  </si>
  <si>
    <t>602,synt.</t>
  </si>
  <si>
    <t>Tržby z prodeje služeb</t>
  </si>
  <si>
    <t>502,synt.</t>
  </si>
  <si>
    <t>Spotřeba energie</t>
  </si>
  <si>
    <t>604,synt.</t>
  </si>
  <si>
    <t>Tržby za prodané zboží</t>
  </si>
  <si>
    <t>504,synt.</t>
  </si>
  <si>
    <t>Prodané zboží</t>
  </si>
  <si>
    <t>644,synt.</t>
  </si>
  <si>
    <t>Úroky</t>
  </si>
  <si>
    <t>511,synt.</t>
  </si>
  <si>
    <t>Opravy a udržování</t>
  </si>
  <si>
    <t>648,synt.</t>
  </si>
  <si>
    <t>Zúčtování fondů</t>
  </si>
  <si>
    <t>512,synt.</t>
  </si>
  <si>
    <t>Cestovné</t>
  </si>
  <si>
    <t>649,synt.</t>
  </si>
  <si>
    <t>Jiné ostatní výnosy</t>
  </si>
  <si>
    <t>513,synt.</t>
  </si>
  <si>
    <t>Náklady na reprezentaci</t>
  </si>
  <si>
    <t>652,synt.</t>
  </si>
  <si>
    <t>Tržby z prodeje DNHM a DHM</t>
  </si>
  <si>
    <t>518,synt.</t>
  </si>
  <si>
    <t>Ostatní služby</t>
  </si>
  <si>
    <t>682,synt.</t>
  </si>
  <si>
    <t>Přijaté příspěvky</t>
  </si>
  <si>
    <t>521,synt.</t>
  </si>
  <si>
    <t>Mzdové náklady</t>
  </si>
  <si>
    <t>Součet</t>
  </si>
  <si>
    <t>527,synt.</t>
  </si>
  <si>
    <t>Zákonné úrazové poj.</t>
  </si>
  <si>
    <t>Stravenky hrazené zam.</t>
  </si>
  <si>
    <t>691,synt.</t>
  </si>
  <si>
    <t>Provozní dotace</t>
  </si>
  <si>
    <t>532,synt.</t>
  </si>
  <si>
    <t>Daň z nemovitostí</t>
  </si>
  <si>
    <t>538,synt.</t>
  </si>
  <si>
    <t>Ostatní daně a poplatky</t>
  </si>
  <si>
    <t>545,synt.</t>
  </si>
  <si>
    <t>Kurzové ztráty</t>
  </si>
  <si>
    <t xml:space="preserve">Součet s dotací </t>
  </si>
  <si>
    <t>549,synt.</t>
  </si>
  <si>
    <t>Jiné ostatní náklady</t>
  </si>
  <si>
    <t>Pojištění …</t>
  </si>
  <si>
    <t>581,synt.</t>
  </si>
  <si>
    <t>Poskytnuté příspěvky zúčtované mezi organizačními složkami</t>
  </si>
  <si>
    <t>582,synt.</t>
  </si>
  <si>
    <t>Poskytnuté příspěvky</t>
  </si>
  <si>
    <t>Rekreač.
střed.</t>
  </si>
  <si>
    <t>Výnosy rozpočtu
(saldo +)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</si>
</sst>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Blue]#,##0.00;[Red]\-#,##0.00;[Black]0.00"/>
    <numFmt numFmtId="169" formatCode="#,##0_ ;[Red]\-#,##0\ "/>
    <numFmt numFmtId="170" formatCode="0_ ;[Red]\-0\ "/>
  </numFmts>
  <fonts count="1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 CE"/>
      <family val="0"/>
    </font>
    <font>
      <sz val="8"/>
      <color indexed="8"/>
      <name val="MS Sans Serif"/>
      <family val="0"/>
    </font>
    <font>
      <b/>
      <sz val="10"/>
      <color indexed="8"/>
      <name val="Arial CE"/>
      <family val="2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10"/>
      <name val="Arial CE"/>
      <family val="0"/>
    </font>
    <font>
      <sz val="11"/>
      <color indexed="10"/>
      <name val="Arial CE"/>
      <family val="0"/>
    </font>
    <font>
      <b/>
      <i/>
      <sz val="11"/>
      <color indexed="8"/>
      <name val="Arial CE"/>
      <family val="0"/>
    </font>
    <font>
      <b/>
      <sz val="11"/>
      <color indexed="57"/>
      <name val="Arial CE"/>
      <family val="0"/>
    </font>
    <font>
      <b/>
      <i/>
      <u val="single"/>
      <sz val="11"/>
      <color indexed="8"/>
      <name val="Arial CE"/>
      <family val="0"/>
    </font>
    <font>
      <b/>
      <i/>
      <sz val="11"/>
      <color indexed="10"/>
      <name val="Arial CE"/>
      <family val="0"/>
    </font>
    <font>
      <b/>
      <sz val="20"/>
      <color indexed="8"/>
      <name val="Arial CE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168" fontId="5" fillId="0" borderId="0" xfId="0" applyNumberFormat="1" applyFont="1" applyAlignment="1">
      <alignment horizontal="right" wrapText="1"/>
    </xf>
    <xf numFmtId="168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 wrapText="1"/>
    </xf>
    <xf numFmtId="168" fontId="5" fillId="2" borderId="1" xfId="0" applyNumberFormat="1" applyFont="1" applyFill="1" applyBorder="1" applyAlignment="1">
      <alignment horizontal="right" wrapText="1"/>
    </xf>
    <xf numFmtId="168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 horizontal="left" wrapText="1"/>
    </xf>
    <xf numFmtId="168" fontId="4" fillId="0" borderId="0" xfId="0" applyNumberFormat="1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11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/>
    </xf>
    <xf numFmtId="3" fontId="10" fillId="0" borderId="9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7" fillId="0" borderId="7" xfId="0" applyFont="1" applyBorder="1" applyAlignment="1">
      <alignment/>
    </xf>
    <xf numFmtId="3" fontId="8" fillId="0" borderId="5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69" fontId="8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1" xfId="0" applyFont="1" applyBorder="1" applyAlignment="1">
      <alignment/>
    </xf>
    <xf numFmtId="3" fontId="8" fillId="0" borderId="8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/>
    </xf>
    <xf numFmtId="49" fontId="8" fillId="0" borderId="8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3" fontId="10" fillId="0" borderId="8" xfId="0" applyNumberFormat="1" applyFont="1" applyBorder="1" applyAlignment="1">
      <alignment/>
    </xf>
    <xf numFmtId="169" fontId="8" fillId="0" borderId="12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9" xfId="0" applyFont="1" applyBorder="1" applyAlignment="1">
      <alignment/>
    </xf>
    <xf numFmtId="3" fontId="10" fillId="0" borderId="10" xfId="0" applyNumberFormat="1" applyFont="1" applyBorder="1" applyAlignment="1">
      <alignment/>
    </xf>
    <xf numFmtId="169" fontId="8" fillId="0" borderId="11" xfId="0" applyNumberFormat="1" applyFont="1" applyBorder="1" applyAlignment="1">
      <alignment/>
    </xf>
    <xf numFmtId="49" fontId="8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3" fontId="10" fillId="0" borderId="2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8" fillId="0" borderId="4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3" fontId="9" fillId="0" borderId="1" xfId="0" applyNumberFormat="1" applyFont="1" applyBorder="1" applyAlignment="1">
      <alignment horizontal="right" vertical="center"/>
    </xf>
    <xf numFmtId="169" fontId="7" fillId="0" borderId="1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49" fontId="8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70" fontId="11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7" fillId="0" borderId="10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3" fontId="7" fillId="0" borderId="10" xfId="0" applyNumberFormat="1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75" zoomScaleNormal="75" workbookViewId="0" topLeftCell="A1">
      <pane ySplit="3" topLeftCell="BM4" activePane="bottomLeft" state="frozen"/>
      <selection pane="topLeft" activeCell="C33" sqref="C33"/>
      <selection pane="bottomLeft" activeCell="A1" sqref="A1"/>
    </sheetView>
  </sheetViews>
  <sheetFormatPr defaultColWidth="9.140625" defaultRowHeight="12.75"/>
  <cols>
    <col min="1" max="1" width="7.7109375" style="17" customWidth="1"/>
    <col min="2" max="2" width="7.421875" style="17" customWidth="1"/>
    <col min="3" max="3" width="29.00390625" style="17" customWidth="1"/>
    <col min="4" max="4" width="18.00390625" style="16" customWidth="1"/>
    <col min="5" max="5" width="15.8515625" style="17" customWidth="1"/>
    <col min="6" max="6" width="17.140625" style="47" customWidth="1"/>
    <col min="7" max="7" width="12.57421875" style="48" customWidth="1"/>
    <col min="8" max="9" width="13.28125" style="17" customWidth="1"/>
    <col min="10" max="10" width="21.00390625" style="17" customWidth="1"/>
    <col min="11" max="11" width="19.421875" style="17" customWidth="1"/>
    <col min="12" max="12" width="11.28125" style="16" customWidth="1"/>
    <col min="13" max="13" width="9.8515625" style="17" bestFit="1" customWidth="1"/>
    <col min="14" max="16384" width="9.140625" style="17" bestFit="1" customWidth="1"/>
  </cols>
  <sheetData>
    <row r="1" spans="1:11" ht="32.25" customHeight="1">
      <c r="A1" s="104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">
      <c r="A2" s="18"/>
      <c r="C2" s="19"/>
      <c r="E2" s="20"/>
      <c r="F2" s="21" t="s">
        <v>1</v>
      </c>
      <c r="G2" s="22"/>
      <c r="H2" s="21" t="s">
        <v>2</v>
      </c>
      <c r="I2" s="23"/>
      <c r="J2" s="23"/>
      <c r="K2" s="22"/>
    </row>
    <row r="3" spans="1:12" ht="39.75" customHeight="1">
      <c r="A3" s="24" t="s">
        <v>3</v>
      </c>
      <c r="B3" s="21" t="s">
        <v>4</v>
      </c>
      <c r="C3" s="23"/>
      <c r="D3" s="25" t="s">
        <v>5</v>
      </c>
      <c r="E3" s="21" t="s">
        <v>6</v>
      </c>
      <c r="F3" s="26" t="s">
        <v>7</v>
      </c>
      <c r="G3" s="27" t="s">
        <v>8</v>
      </c>
      <c r="H3" s="28" t="s">
        <v>9</v>
      </c>
      <c r="I3" s="28" t="s">
        <v>10</v>
      </c>
      <c r="J3" s="29" t="s">
        <v>11</v>
      </c>
      <c r="K3" s="30" t="s">
        <v>248</v>
      </c>
      <c r="L3" s="17"/>
    </row>
    <row r="4" spans="1:12" ht="21" customHeight="1">
      <c r="A4" s="18"/>
      <c r="B4" s="31"/>
      <c r="C4" s="19"/>
      <c r="F4" s="32"/>
      <c r="G4" s="17"/>
      <c r="K4" s="16"/>
      <c r="L4" s="17"/>
    </row>
    <row r="5" spans="1:11" ht="13.5" customHeight="1">
      <c r="A5" s="41" t="s">
        <v>12</v>
      </c>
      <c r="B5" s="106" t="s">
        <v>13</v>
      </c>
      <c r="C5" s="34" t="s">
        <v>14</v>
      </c>
      <c r="D5" s="33">
        <v>64656000</v>
      </c>
      <c r="E5" s="35"/>
      <c r="F5" s="36">
        <v>-64656000</v>
      </c>
      <c r="G5" s="37"/>
      <c r="H5" s="33">
        <v>56094000</v>
      </c>
      <c r="I5" s="33"/>
      <c r="J5" s="33">
        <v>8562000</v>
      </c>
      <c r="K5" s="33"/>
    </row>
    <row r="6" spans="1:11" ht="13.5" customHeight="1">
      <c r="A6" s="41" t="s">
        <v>15</v>
      </c>
      <c r="B6" s="107"/>
      <c r="C6" s="34" t="s">
        <v>16</v>
      </c>
      <c r="D6" s="33">
        <v>8900000</v>
      </c>
      <c r="E6" s="35"/>
      <c r="F6" s="36">
        <v>-8900000</v>
      </c>
      <c r="G6" s="37"/>
      <c r="H6" s="33">
        <v>2700000</v>
      </c>
      <c r="I6" s="33"/>
      <c r="J6" s="33"/>
      <c r="K6" s="33">
        <v>6200000</v>
      </c>
    </row>
    <row r="7" spans="1:13" ht="13.5" customHeight="1">
      <c r="A7" s="41" t="s">
        <v>17</v>
      </c>
      <c r="B7" s="107"/>
      <c r="C7" s="34" t="s">
        <v>18</v>
      </c>
      <c r="D7" s="33">
        <v>4941000</v>
      </c>
      <c r="E7" s="35">
        <v>1265000</v>
      </c>
      <c r="F7" s="36">
        <v>-3676000</v>
      </c>
      <c r="G7" s="37"/>
      <c r="H7" s="33">
        <v>2500000</v>
      </c>
      <c r="I7" s="33"/>
      <c r="J7" s="33">
        <v>880000</v>
      </c>
      <c r="K7" s="33">
        <v>296000</v>
      </c>
      <c r="M7" s="38"/>
    </row>
    <row r="8" spans="1:11" ht="13.5" customHeight="1">
      <c r="A8" s="41" t="s">
        <v>19</v>
      </c>
      <c r="B8" s="107"/>
      <c r="C8" s="34" t="s">
        <v>20</v>
      </c>
      <c r="D8" s="33">
        <v>760000</v>
      </c>
      <c r="E8" s="60"/>
      <c r="F8" s="36">
        <v>-760000</v>
      </c>
      <c r="G8" s="60"/>
      <c r="H8" s="39"/>
      <c r="I8" s="39"/>
      <c r="J8" s="33">
        <v>260000</v>
      </c>
      <c r="K8" s="33">
        <v>500000</v>
      </c>
    </row>
    <row r="9" spans="1:11" ht="13.5" customHeight="1">
      <c r="A9" s="41" t="s">
        <v>21</v>
      </c>
      <c r="B9" s="107"/>
      <c r="C9" s="34" t="s">
        <v>22</v>
      </c>
      <c r="D9" s="33">
        <v>80000</v>
      </c>
      <c r="E9" s="60"/>
      <c r="F9" s="36">
        <v>-80000</v>
      </c>
      <c r="G9" s="60"/>
      <c r="H9" s="39"/>
      <c r="I9" s="33">
        <v>10000</v>
      </c>
      <c r="J9" s="39"/>
      <c r="K9" s="33">
        <v>70000</v>
      </c>
    </row>
    <row r="10" spans="1:11" ht="13.5" customHeight="1">
      <c r="A10" s="41" t="s">
        <v>23</v>
      </c>
      <c r="B10" s="107"/>
      <c r="C10" s="34" t="s">
        <v>24</v>
      </c>
      <c r="D10" s="33">
        <v>5500000</v>
      </c>
      <c r="E10" s="35"/>
      <c r="F10" s="36">
        <v>-5500000</v>
      </c>
      <c r="G10" s="37"/>
      <c r="H10" s="33"/>
      <c r="I10" s="33"/>
      <c r="J10" s="33">
        <v>5500000</v>
      </c>
      <c r="K10" s="33"/>
    </row>
    <row r="11" spans="1:11" ht="13.5" customHeight="1">
      <c r="A11" s="41" t="s">
        <v>25</v>
      </c>
      <c r="B11" s="107"/>
      <c r="C11" s="34" t="s">
        <v>26</v>
      </c>
      <c r="D11" s="33">
        <v>670000</v>
      </c>
      <c r="E11" s="35"/>
      <c r="F11" s="36">
        <v>-670000</v>
      </c>
      <c r="G11" s="37"/>
      <c r="H11" s="33"/>
      <c r="I11" s="33"/>
      <c r="J11" s="33">
        <v>670000</v>
      </c>
      <c r="K11" s="33"/>
    </row>
    <row r="12" spans="1:11" ht="13.5" customHeight="1">
      <c r="A12" s="41" t="s">
        <v>27</v>
      </c>
      <c r="B12" s="107"/>
      <c r="C12" s="34" t="s">
        <v>28</v>
      </c>
      <c r="D12" s="33">
        <v>320000</v>
      </c>
      <c r="E12" s="35"/>
      <c r="F12" s="36">
        <v>-320000</v>
      </c>
      <c r="G12" s="37"/>
      <c r="H12" s="33"/>
      <c r="I12" s="33"/>
      <c r="J12" s="33">
        <v>320000</v>
      </c>
      <c r="K12" s="33"/>
    </row>
    <row r="13" spans="1:11" ht="13.5" customHeight="1">
      <c r="A13" s="41" t="s">
        <v>29</v>
      </c>
      <c r="B13" s="107"/>
      <c r="C13" s="34" t="s">
        <v>30</v>
      </c>
      <c r="D13" s="33">
        <v>600000</v>
      </c>
      <c r="E13" s="35"/>
      <c r="F13" s="36">
        <v>-600000</v>
      </c>
      <c r="G13" s="37"/>
      <c r="H13" s="33"/>
      <c r="I13" s="33">
        <v>600000</v>
      </c>
      <c r="J13" s="33"/>
      <c r="K13" s="33"/>
    </row>
    <row r="14" spans="1:11" ht="13.5" customHeight="1">
      <c r="A14" s="41" t="s">
        <v>31</v>
      </c>
      <c r="B14" s="107"/>
      <c r="C14" s="34" t="s">
        <v>32</v>
      </c>
      <c r="D14" s="33">
        <v>24000</v>
      </c>
      <c r="E14" s="35">
        <v>0</v>
      </c>
      <c r="F14" s="36">
        <v>-24000</v>
      </c>
      <c r="G14" s="37"/>
      <c r="H14" s="33"/>
      <c r="I14" s="33">
        <v>24000</v>
      </c>
      <c r="J14" s="33"/>
      <c r="K14" s="33"/>
    </row>
    <row r="15" spans="1:11" ht="13.5" customHeight="1">
      <c r="A15" s="41" t="s">
        <v>33</v>
      </c>
      <c r="B15" s="108"/>
      <c r="C15" s="34" t="s">
        <v>34</v>
      </c>
      <c r="D15" s="33">
        <v>110000</v>
      </c>
      <c r="E15" s="35">
        <v>39000</v>
      </c>
      <c r="F15" s="36">
        <v>-71000</v>
      </c>
      <c r="G15" s="37"/>
      <c r="H15" s="33"/>
      <c r="I15" s="33">
        <v>58500</v>
      </c>
      <c r="J15" s="33">
        <v>12500</v>
      </c>
      <c r="K15" s="33"/>
    </row>
    <row r="16" spans="1:11" ht="13.5" customHeight="1">
      <c r="A16" s="61" t="s">
        <v>35</v>
      </c>
      <c r="B16" s="106" t="s">
        <v>36</v>
      </c>
      <c r="C16" s="62" t="s">
        <v>37</v>
      </c>
      <c r="D16" s="40">
        <v>55000</v>
      </c>
      <c r="E16" s="40"/>
      <c r="F16" s="63">
        <v>-55000</v>
      </c>
      <c r="G16" s="64"/>
      <c r="H16" s="65"/>
      <c r="I16" s="40"/>
      <c r="J16" s="40">
        <v>55000</v>
      </c>
      <c r="K16" s="40"/>
    </row>
    <row r="17" spans="1:11" ht="13.5" customHeight="1">
      <c r="A17" s="61" t="s">
        <v>38</v>
      </c>
      <c r="B17" s="109"/>
      <c r="C17" s="66" t="s">
        <v>39</v>
      </c>
      <c r="D17" s="33">
        <v>15000</v>
      </c>
      <c r="E17" s="33"/>
      <c r="F17" s="36">
        <v>-15000</v>
      </c>
      <c r="G17" s="37"/>
      <c r="H17" s="33"/>
      <c r="I17" s="33"/>
      <c r="J17" s="33">
        <v>15000</v>
      </c>
      <c r="K17" s="33"/>
    </row>
    <row r="18" spans="1:11" ht="13.5" customHeight="1">
      <c r="A18" s="41" t="s">
        <v>40</v>
      </c>
      <c r="B18" s="109"/>
      <c r="C18" s="66" t="s">
        <v>41</v>
      </c>
      <c r="D18" s="33">
        <v>270000</v>
      </c>
      <c r="E18" s="33">
        <v>900000</v>
      </c>
      <c r="F18" s="36"/>
      <c r="G18" s="37">
        <v>630000</v>
      </c>
      <c r="H18" s="33"/>
      <c r="I18" s="33"/>
      <c r="J18" s="33"/>
      <c r="K18" s="33"/>
    </row>
    <row r="19" spans="1:11" ht="13.5" customHeight="1">
      <c r="A19" s="41" t="s">
        <v>42</v>
      </c>
      <c r="B19" s="110"/>
      <c r="C19" s="67" t="s">
        <v>43</v>
      </c>
      <c r="D19" s="42">
        <v>10000</v>
      </c>
      <c r="E19" s="42"/>
      <c r="F19" s="68">
        <v>-10000</v>
      </c>
      <c r="G19" s="69"/>
      <c r="H19" s="42"/>
      <c r="I19" s="42"/>
      <c r="J19" s="42">
        <v>10000</v>
      </c>
      <c r="K19" s="42"/>
    </row>
    <row r="20" spans="1:11" ht="13.5" customHeight="1">
      <c r="A20" s="41" t="s">
        <v>44</v>
      </c>
      <c r="B20" s="106" t="s">
        <v>45</v>
      </c>
      <c r="C20" s="34" t="s">
        <v>46</v>
      </c>
      <c r="D20" s="33">
        <v>2100000</v>
      </c>
      <c r="E20" s="33">
        <v>424000</v>
      </c>
      <c r="F20" s="36">
        <v>-1676000</v>
      </c>
      <c r="G20" s="37"/>
      <c r="H20" s="33"/>
      <c r="I20" s="33"/>
      <c r="J20" s="33">
        <v>433500</v>
      </c>
      <c r="K20" s="33">
        <v>1242500</v>
      </c>
    </row>
    <row r="21" spans="1:11" ht="13.5" customHeight="1">
      <c r="A21" s="70" t="s">
        <v>47</v>
      </c>
      <c r="B21" s="107"/>
      <c r="C21" s="34" t="s">
        <v>48</v>
      </c>
      <c r="D21" s="33">
        <v>12000</v>
      </c>
      <c r="E21" s="33">
        <v>850000</v>
      </c>
      <c r="F21" s="36"/>
      <c r="G21" s="37">
        <v>838000</v>
      </c>
      <c r="H21" s="33"/>
      <c r="I21" s="33"/>
      <c r="J21" s="33"/>
      <c r="K21" s="33"/>
    </row>
    <row r="22" spans="1:11" ht="13.5" customHeight="1">
      <c r="A22" s="70" t="s">
        <v>49</v>
      </c>
      <c r="B22" s="107"/>
      <c r="C22" s="34" t="s">
        <v>50</v>
      </c>
      <c r="D22" s="33">
        <v>0</v>
      </c>
      <c r="E22" s="33">
        <v>1430000</v>
      </c>
      <c r="F22" s="36"/>
      <c r="G22" s="37">
        <v>1430000</v>
      </c>
      <c r="H22" s="33"/>
      <c r="I22" s="33"/>
      <c r="J22" s="33"/>
      <c r="K22" s="33"/>
    </row>
    <row r="23" spans="1:11" ht="13.5" customHeight="1">
      <c r="A23" s="70" t="s">
        <v>51</v>
      </c>
      <c r="B23" s="107"/>
      <c r="C23" s="34" t="s">
        <v>52</v>
      </c>
      <c r="D23" s="33">
        <v>0</v>
      </c>
      <c r="E23" s="33">
        <v>2346000</v>
      </c>
      <c r="F23" s="36"/>
      <c r="G23" s="37">
        <v>2346000</v>
      </c>
      <c r="H23" s="33"/>
      <c r="I23" s="33"/>
      <c r="J23" s="33"/>
      <c r="K23" s="33"/>
    </row>
    <row r="24" spans="1:11" ht="13.5" customHeight="1">
      <c r="A24" s="70" t="s">
        <v>53</v>
      </c>
      <c r="B24" s="107"/>
      <c r="C24" s="34" t="s">
        <v>54</v>
      </c>
      <c r="D24" s="33">
        <v>900000</v>
      </c>
      <c r="E24" s="33">
        <v>761000</v>
      </c>
      <c r="F24" s="36">
        <v>-139000</v>
      </c>
      <c r="G24" s="37"/>
      <c r="H24" s="33"/>
      <c r="I24" s="33"/>
      <c r="J24" s="33"/>
      <c r="K24" s="33">
        <v>139000</v>
      </c>
    </row>
    <row r="25" spans="1:11" ht="13.5" customHeight="1">
      <c r="A25" s="70" t="s">
        <v>55</v>
      </c>
      <c r="B25" s="107"/>
      <c r="C25" s="34" t="s">
        <v>56</v>
      </c>
      <c r="D25" s="33">
        <v>170000</v>
      </c>
      <c r="E25" s="33">
        <v>1615000</v>
      </c>
      <c r="F25" s="36"/>
      <c r="G25" s="37">
        <v>1445000</v>
      </c>
      <c r="H25" s="33"/>
      <c r="I25" s="33"/>
      <c r="J25" s="33"/>
      <c r="K25" s="33"/>
    </row>
    <row r="26" spans="1:11" ht="13.5" customHeight="1">
      <c r="A26" s="70" t="s">
        <v>57</v>
      </c>
      <c r="B26" s="107"/>
      <c r="C26" s="34" t="s">
        <v>58</v>
      </c>
      <c r="D26" s="33">
        <v>32000</v>
      </c>
      <c r="E26" s="33">
        <v>2625000</v>
      </c>
      <c r="F26" s="36"/>
      <c r="G26" s="37">
        <v>2593000</v>
      </c>
      <c r="H26" s="33"/>
      <c r="I26" s="33"/>
      <c r="J26" s="33"/>
      <c r="K26" s="33"/>
    </row>
    <row r="27" spans="1:11" ht="13.5" customHeight="1">
      <c r="A27" s="70" t="s">
        <v>59</v>
      </c>
      <c r="B27" s="107"/>
      <c r="C27" s="34" t="s">
        <v>60</v>
      </c>
      <c r="D27" s="33">
        <v>22000</v>
      </c>
      <c r="E27" s="33"/>
      <c r="F27" s="36">
        <v>-22000</v>
      </c>
      <c r="G27" s="37"/>
      <c r="H27" s="33"/>
      <c r="I27" s="33">
        <v>22000</v>
      </c>
      <c r="J27" s="33"/>
      <c r="K27" s="33"/>
    </row>
    <row r="28" spans="1:11" ht="13.5" customHeight="1">
      <c r="A28" s="70" t="s">
        <v>61</v>
      </c>
      <c r="B28" s="107"/>
      <c r="C28" s="34" t="s">
        <v>62</v>
      </c>
      <c r="D28" s="33">
        <v>125000</v>
      </c>
      <c r="E28" s="33"/>
      <c r="F28" s="36">
        <v>-125000</v>
      </c>
      <c r="G28" s="37"/>
      <c r="H28" s="33"/>
      <c r="I28" s="33"/>
      <c r="J28" s="33">
        <v>125000</v>
      </c>
      <c r="K28" s="33"/>
    </row>
    <row r="29" spans="1:11" ht="13.5" customHeight="1">
      <c r="A29" s="70" t="s">
        <v>63</v>
      </c>
      <c r="B29" s="107"/>
      <c r="C29" s="34" t="s">
        <v>64</v>
      </c>
      <c r="D29" s="33">
        <v>26000</v>
      </c>
      <c r="E29" s="33">
        <v>162000</v>
      </c>
      <c r="F29" s="36"/>
      <c r="G29" s="37">
        <v>136000</v>
      </c>
      <c r="H29" s="33"/>
      <c r="I29" s="33"/>
      <c r="J29" s="33"/>
      <c r="K29" s="33"/>
    </row>
    <row r="30" spans="1:11" ht="13.5" customHeight="1">
      <c r="A30" s="70" t="s">
        <v>65</v>
      </c>
      <c r="B30" s="107"/>
      <c r="C30" s="34" t="s">
        <v>66</v>
      </c>
      <c r="D30" s="33">
        <v>40000</v>
      </c>
      <c r="E30" s="33">
        <v>1000000</v>
      </c>
      <c r="F30" s="36"/>
      <c r="G30" s="37">
        <v>960000</v>
      </c>
      <c r="H30" s="33"/>
      <c r="I30" s="33"/>
      <c r="J30" s="33"/>
      <c r="K30" s="33"/>
    </row>
    <row r="31" spans="1:11" ht="13.5" customHeight="1">
      <c r="A31" s="70" t="s">
        <v>67</v>
      </c>
      <c r="B31" s="107"/>
      <c r="C31" s="34" t="s">
        <v>68</v>
      </c>
      <c r="D31" s="33">
        <v>5500</v>
      </c>
      <c r="E31" s="33">
        <v>17000</v>
      </c>
      <c r="F31" s="36"/>
      <c r="G31" s="37">
        <v>11500</v>
      </c>
      <c r="H31" s="33"/>
      <c r="I31" s="33"/>
      <c r="J31" s="33"/>
      <c r="K31" s="33"/>
    </row>
    <row r="32" spans="1:11" ht="13.5" customHeight="1">
      <c r="A32" s="70" t="s">
        <v>69</v>
      </c>
      <c r="B32" s="108"/>
      <c r="C32" s="34" t="s">
        <v>70</v>
      </c>
      <c r="D32" s="33">
        <v>600000</v>
      </c>
      <c r="E32" s="33"/>
      <c r="F32" s="36">
        <v>-600000</v>
      </c>
      <c r="G32" s="37"/>
      <c r="H32" s="33"/>
      <c r="I32" s="33"/>
      <c r="J32" s="33">
        <v>600000</v>
      </c>
      <c r="K32" s="33"/>
    </row>
    <row r="33" spans="1:11" ht="13.5" customHeight="1">
      <c r="A33" s="70" t="s">
        <v>71</v>
      </c>
      <c r="B33" s="112" t="s">
        <v>247</v>
      </c>
      <c r="C33" s="34" t="s">
        <v>37</v>
      </c>
      <c r="D33" s="33">
        <v>50000</v>
      </c>
      <c r="E33" s="33">
        <v>350000</v>
      </c>
      <c r="F33" s="36"/>
      <c r="G33" s="37">
        <v>300000</v>
      </c>
      <c r="H33" s="33"/>
      <c r="I33" s="33"/>
      <c r="J33" s="33"/>
      <c r="K33" s="33"/>
    </row>
    <row r="34" spans="1:11" ht="13.5" customHeight="1">
      <c r="A34" s="70" t="s">
        <v>72</v>
      </c>
      <c r="B34" s="107"/>
      <c r="C34" s="34" t="s">
        <v>73</v>
      </c>
      <c r="D34" s="33">
        <v>1725000</v>
      </c>
      <c r="E34" s="33">
        <v>725000</v>
      </c>
      <c r="F34" s="36">
        <v>-1000000</v>
      </c>
      <c r="G34" s="37"/>
      <c r="H34" s="33"/>
      <c r="I34" s="33"/>
      <c r="J34" s="33">
        <v>1000000</v>
      </c>
      <c r="K34" s="33"/>
    </row>
    <row r="35" spans="1:11" ht="13.5" customHeight="1">
      <c r="A35" s="70" t="s">
        <v>74</v>
      </c>
      <c r="B35" s="107"/>
      <c r="C35" s="34" t="s">
        <v>39</v>
      </c>
      <c r="D35" s="33">
        <v>91000</v>
      </c>
      <c r="E35" s="33">
        <v>500000</v>
      </c>
      <c r="F35" s="36"/>
      <c r="G35" s="37">
        <v>409000</v>
      </c>
      <c r="H35" s="33"/>
      <c r="I35" s="33"/>
      <c r="J35" s="33"/>
      <c r="K35" s="33"/>
    </row>
    <row r="36" spans="1:11" ht="13.5" customHeight="1">
      <c r="A36" s="70" t="s">
        <v>75</v>
      </c>
      <c r="B36" s="107"/>
      <c r="C36" s="34" t="s">
        <v>76</v>
      </c>
      <c r="D36" s="33">
        <v>15000</v>
      </c>
      <c r="E36" s="33">
        <v>84000</v>
      </c>
      <c r="F36" s="36"/>
      <c r="G36" s="37">
        <v>69000</v>
      </c>
      <c r="H36" s="33"/>
      <c r="I36" s="33"/>
      <c r="J36" s="33"/>
      <c r="K36" s="33"/>
    </row>
    <row r="37" spans="1:11" ht="13.5" customHeight="1">
      <c r="A37" s="70" t="s">
        <v>77</v>
      </c>
      <c r="B37" s="108"/>
      <c r="C37" s="67" t="s">
        <v>78</v>
      </c>
      <c r="D37" s="33">
        <v>3700000</v>
      </c>
      <c r="E37" s="33">
        <v>3180000</v>
      </c>
      <c r="F37" s="36">
        <v>-520000</v>
      </c>
      <c r="G37" s="37"/>
      <c r="H37" s="33"/>
      <c r="I37" s="33"/>
      <c r="J37" s="33">
        <v>300000</v>
      </c>
      <c r="K37" s="33">
        <v>220000</v>
      </c>
    </row>
    <row r="38" spans="1:11" ht="13.5" customHeight="1">
      <c r="A38" s="70" t="s">
        <v>79</v>
      </c>
      <c r="B38" s="106" t="s">
        <v>80</v>
      </c>
      <c r="C38" s="71" t="s">
        <v>81</v>
      </c>
      <c r="D38" s="33">
        <v>2000</v>
      </c>
      <c r="E38" s="33"/>
      <c r="F38" s="36">
        <v>-2000</v>
      </c>
      <c r="G38" s="37"/>
      <c r="H38" s="33"/>
      <c r="I38" s="33">
        <v>2000</v>
      </c>
      <c r="J38" s="33"/>
      <c r="K38" s="33"/>
    </row>
    <row r="39" spans="1:11" ht="13.5" customHeight="1">
      <c r="A39" s="70" t="s">
        <v>82</v>
      </c>
      <c r="B39" s="109"/>
      <c r="C39" s="71" t="s">
        <v>83</v>
      </c>
      <c r="D39" s="33">
        <v>5000</v>
      </c>
      <c r="E39" s="33"/>
      <c r="F39" s="36">
        <v>-5000</v>
      </c>
      <c r="G39" s="37"/>
      <c r="H39" s="33"/>
      <c r="I39" s="33">
        <v>5000</v>
      </c>
      <c r="J39" s="33"/>
      <c r="K39" s="33"/>
    </row>
    <row r="40" spans="1:11" ht="13.5" customHeight="1">
      <c r="A40" s="70" t="s">
        <v>84</v>
      </c>
      <c r="B40" s="109"/>
      <c r="C40" s="71" t="s">
        <v>85</v>
      </c>
      <c r="D40" s="33">
        <v>8000</v>
      </c>
      <c r="E40" s="33"/>
      <c r="F40" s="36">
        <v>-8000</v>
      </c>
      <c r="G40" s="37"/>
      <c r="H40" s="33"/>
      <c r="I40" s="33">
        <v>8000</v>
      </c>
      <c r="J40" s="33"/>
      <c r="K40" s="33"/>
    </row>
    <row r="41" spans="1:11" ht="13.5" customHeight="1">
      <c r="A41" s="70" t="s">
        <v>86</v>
      </c>
      <c r="B41" s="109"/>
      <c r="C41" s="71" t="s">
        <v>87</v>
      </c>
      <c r="D41" s="33">
        <v>4000</v>
      </c>
      <c r="E41" s="33"/>
      <c r="F41" s="72">
        <v>-4000</v>
      </c>
      <c r="G41" s="37"/>
      <c r="H41" s="33"/>
      <c r="I41" s="33">
        <v>4000</v>
      </c>
      <c r="J41" s="33"/>
      <c r="K41" s="33"/>
    </row>
    <row r="42" spans="1:11" ht="13.5" customHeight="1">
      <c r="A42" s="70" t="s">
        <v>88</v>
      </c>
      <c r="B42" s="109"/>
      <c r="C42" s="71" t="s">
        <v>89</v>
      </c>
      <c r="D42" s="33">
        <v>10000</v>
      </c>
      <c r="E42" s="33"/>
      <c r="F42" s="36">
        <v>-10000</v>
      </c>
      <c r="G42" s="37"/>
      <c r="H42" s="33"/>
      <c r="I42" s="33">
        <v>10000</v>
      </c>
      <c r="J42" s="33"/>
      <c r="K42" s="33"/>
    </row>
    <row r="43" spans="1:11" ht="13.5" customHeight="1">
      <c r="A43" s="70" t="s">
        <v>90</v>
      </c>
      <c r="B43" s="109"/>
      <c r="C43" s="71" t="s">
        <v>91</v>
      </c>
      <c r="D43" s="33">
        <v>8000</v>
      </c>
      <c r="E43" s="33"/>
      <c r="F43" s="36">
        <v>-8000</v>
      </c>
      <c r="G43" s="37"/>
      <c r="H43" s="33"/>
      <c r="I43" s="33">
        <v>8000</v>
      </c>
      <c r="J43" s="33"/>
      <c r="K43" s="33"/>
    </row>
    <row r="44" spans="1:11" ht="13.5" customHeight="1">
      <c r="A44" s="70" t="s">
        <v>92</v>
      </c>
      <c r="B44" s="109"/>
      <c r="C44" s="71" t="s">
        <v>93</v>
      </c>
      <c r="D44" s="33">
        <v>3000</v>
      </c>
      <c r="E44" s="33"/>
      <c r="F44" s="36">
        <v>-3000</v>
      </c>
      <c r="G44" s="37"/>
      <c r="H44" s="33"/>
      <c r="I44" s="33">
        <v>3000</v>
      </c>
      <c r="J44" s="33"/>
      <c r="K44" s="33"/>
    </row>
    <row r="45" spans="1:11" ht="13.5" customHeight="1">
      <c r="A45" s="70" t="s">
        <v>94</v>
      </c>
      <c r="B45" s="109"/>
      <c r="C45" s="71" t="s">
        <v>95</v>
      </c>
      <c r="D45" s="33">
        <v>5000</v>
      </c>
      <c r="E45" s="33"/>
      <c r="F45" s="36">
        <v>-5000</v>
      </c>
      <c r="G45" s="37"/>
      <c r="H45" s="33"/>
      <c r="I45" s="33">
        <v>5000</v>
      </c>
      <c r="J45" s="33"/>
      <c r="K45" s="33"/>
    </row>
    <row r="46" spans="1:11" ht="13.5" customHeight="1">
      <c r="A46" s="70" t="s">
        <v>96</v>
      </c>
      <c r="B46" s="109"/>
      <c r="C46" s="71" t="s">
        <v>97</v>
      </c>
      <c r="D46" s="33">
        <v>18000</v>
      </c>
      <c r="E46" s="33"/>
      <c r="F46" s="36">
        <v>-18000</v>
      </c>
      <c r="G46" s="37"/>
      <c r="H46" s="33"/>
      <c r="I46" s="33">
        <v>18000</v>
      </c>
      <c r="J46" s="33"/>
      <c r="K46" s="33"/>
    </row>
    <row r="47" spans="1:11" ht="13.5" customHeight="1">
      <c r="A47" s="70" t="s">
        <v>98</v>
      </c>
      <c r="B47" s="109"/>
      <c r="C47" s="71" t="s">
        <v>99</v>
      </c>
      <c r="D47" s="33">
        <v>4000</v>
      </c>
      <c r="E47" s="33"/>
      <c r="F47" s="36">
        <v>-4000</v>
      </c>
      <c r="G47" s="37"/>
      <c r="H47" s="33"/>
      <c r="I47" s="33"/>
      <c r="J47" s="33">
        <v>4000</v>
      </c>
      <c r="K47" s="33"/>
    </row>
    <row r="48" spans="1:11" ht="13.5" customHeight="1">
      <c r="A48" s="70" t="s">
        <v>100</v>
      </c>
      <c r="B48" s="109"/>
      <c r="C48" s="71" t="s">
        <v>101</v>
      </c>
      <c r="D48" s="33">
        <v>18000</v>
      </c>
      <c r="E48" s="33"/>
      <c r="F48" s="36">
        <v>-18000</v>
      </c>
      <c r="G48" s="37"/>
      <c r="H48" s="33"/>
      <c r="I48" s="33">
        <v>18000</v>
      </c>
      <c r="J48" s="33"/>
      <c r="K48" s="33"/>
    </row>
    <row r="49" spans="1:11" ht="13.5" customHeight="1">
      <c r="A49" s="70" t="s">
        <v>102</v>
      </c>
      <c r="B49" s="109"/>
      <c r="C49" s="71" t="s">
        <v>103</v>
      </c>
      <c r="D49" s="33">
        <v>31000</v>
      </c>
      <c r="E49" s="33">
        <v>6000</v>
      </c>
      <c r="F49" s="36">
        <v>-25000</v>
      </c>
      <c r="G49" s="37"/>
      <c r="H49" s="33"/>
      <c r="I49" s="33">
        <v>25000</v>
      </c>
      <c r="J49" s="33"/>
      <c r="K49" s="33"/>
    </row>
    <row r="50" spans="1:11" ht="13.5" customHeight="1">
      <c r="A50" s="70" t="s">
        <v>104</v>
      </c>
      <c r="B50" s="109"/>
      <c r="C50" s="71" t="s">
        <v>105</v>
      </c>
      <c r="D50" s="33">
        <v>7000</v>
      </c>
      <c r="E50" s="33"/>
      <c r="F50" s="36">
        <v>-7000</v>
      </c>
      <c r="G50" s="37"/>
      <c r="H50" s="33"/>
      <c r="I50" s="33">
        <v>7000</v>
      </c>
      <c r="J50" s="33"/>
      <c r="K50" s="33"/>
    </row>
    <row r="51" spans="1:11" ht="13.5" customHeight="1">
      <c r="A51" s="70" t="s">
        <v>106</v>
      </c>
      <c r="B51" s="109"/>
      <c r="C51" s="71" t="s">
        <v>107</v>
      </c>
      <c r="D51" s="33">
        <v>87000</v>
      </c>
      <c r="E51" s="33">
        <v>4000</v>
      </c>
      <c r="F51" s="36">
        <v>-83000</v>
      </c>
      <c r="G51" s="37"/>
      <c r="H51" s="33"/>
      <c r="I51" s="33">
        <v>43000</v>
      </c>
      <c r="J51" s="33">
        <v>40000</v>
      </c>
      <c r="K51" s="33"/>
    </row>
    <row r="52" spans="1:11" ht="13.5" customHeight="1">
      <c r="A52" s="70" t="s">
        <v>108</v>
      </c>
      <c r="B52" s="109"/>
      <c r="C52" s="71" t="s">
        <v>109</v>
      </c>
      <c r="D52" s="33">
        <v>3000</v>
      </c>
      <c r="E52" s="33"/>
      <c r="F52" s="36">
        <v>-3000</v>
      </c>
      <c r="G52" s="37"/>
      <c r="H52" s="33"/>
      <c r="I52" s="33">
        <v>3000</v>
      </c>
      <c r="J52" s="39"/>
      <c r="K52" s="33"/>
    </row>
    <row r="53" spans="1:11" ht="13.5" customHeight="1">
      <c r="A53" s="41" t="s">
        <v>110</v>
      </c>
      <c r="B53" s="109"/>
      <c r="C53" s="71" t="s">
        <v>111</v>
      </c>
      <c r="D53" s="33">
        <v>2500</v>
      </c>
      <c r="E53" s="33"/>
      <c r="F53" s="36">
        <v>-2500</v>
      </c>
      <c r="G53" s="37"/>
      <c r="H53" s="33"/>
      <c r="I53" s="33">
        <v>2500</v>
      </c>
      <c r="J53" s="39"/>
      <c r="K53" s="33"/>
    </row>
    <row r="54" spans="1:11" ht="13.5" customHeight="1">
      <c r="A54" s="41" t="s">
        <v>112</v>
      </c>
      <c r="B54" s="110"/>
      <c r="C54" s="73" t="s">
        <v>113</v>
      </c>
      <c r="D54" s="33">
        <v>5000</v>
      </c>
      <c r="E54" s="33"/>
      <c r="F54" s="36">
        <v>-5000</v>
      </c>
      <c r="G54" s="46"/>
      <c r="H54" s="33"/>
      <c r="I54" s="33">
        <v>5000</v>
      </c>
      <c r="J54" s="39"/>
      <c r="K54" s="33"/>
    </row>
    <row r="55" spans="1:11" ht="15">
      <c r="A55" s="41" t="s">
        <v>114</v>
      </c>
      <c r="B55" s="111" t="s">
        <v>115</v>
      </c>
      <c r="C55" s="73" t="s">
        <v>116</v>
      </c>
      <c r="D55" s="33">
        <v>598000</v>
      </c>
      <c r="E55" s="33">
        <v>598000</v>
      </c>
      <c r="F55" s="36">
        <v>0</v>
      </c>
      <c r="G55" s="46"/>
      <c r="H55" s="33"/>
      <c r="I55" s="33"/>
      <c r="J55" s="33"/>
      <c r="K55" s="33"/>
    </row>
    <row r="56" spans="1:11" ht="15">
      <c r="A56" s="41" t="s">
        <v>117</v>
      </c>
      <c r="B56" s="107"/>
      <c r="C56" s="73" t="s">
        <v>118</v>
      </c>
      <c r="D56" s="33">
        <v>50000</v>
      </c>
      <c r="E56" s="33">
        <v>50000</v>
      </c>
      <c r="F56" s="36">
        <v>0</v>
      </c>
      <c r="G56" s="46"/>
      <c r="H56" s="33"/>
      <c r="I56" s="33"/>
      <c r="J56" s="33"/>
      <c r="K56" s="33"/>
    </row>
    <row r="57" spans="1:11" ht="15">
      <c r="A57" s="41" t="s">
        <v>119</v>
      </c>
      <c r="B57" s="107"/>
      <c r="C57" s="66" t="s">
        <v>120</v>
      </c>
      <c r="D57" s="33">
        <v>141500</v>
      </c>
      <c r="E57" s="33">
        <v>108000</v>
      </c>
      <c r="F57" s="36">
        <v>-33500</v>
      </c>
      <c r="G57" s="46"/>
      <c r="H57" s="33"/>
      <c r="I57" s="33">
        <v>9150</v>
      </c>
      <c r="J57" s="33">
        <v>24350</v>
      </c>
      <c r="K57" s="33"/>
    </row>
    <row r="58" spans="1:11" ht="15">
      <c r="A58" s="41" t="s">
        <v>121</v>
      </c>
      <c r="B58" s="107"/>
      <c r="C58" s="66" t="s">
        <v>122</v>
      </c>
      <c r="D58" s="33">
        <v>440000</v>
      </c>
      <c r="E58" s="33">
        <v>300000</v>
      </c>
      <c r="F58" s="36">
        <v>-140000</v>
      </c>
      <c r="G58" s="46"/>
      <c r="H58" s="33"/>
      <c r="I58" s="33">
        <v>50000</v>
      </c>
      <c r="J58" s="33">
        <v>90000</v>
      </c>
      <c r="K58" s="33"/>
    </row>
    <row r="59" spans="1:11" ht="15">
      <c r="A59" s="41" t="s">
        <v>123</v>
      </c>
      <c r="B59" s="107"/>
      <c r="C59" s="66" t="s">
        <v>124</v>
      </c>
      <c r="D59" s="33">
        <v>200000</v>
      </c>
      <c r="E59" s="33">
        <v>130000</v>
      </c>
      <c r="F59" s="36">
        <v>-70000</v>
      </c>
      <c r="G59" s="46"/>
      <c r="H59" s="33"/>
      <c r="I59" s="33"/>
      <c r="J59" s="33">
        <v>70000</v>
      </c>
      <c r="K59" s="33"/>
    </row>
    <row r="60" spans="1:11" ht="15">
      <c r="A60" s="41" t="s">
        <v>125</v>
      </c>
      <c r="B60" s="108"/>
      <c r="C60" s="74" t="s">
        <v>126</v>
      </c>
      <c r="D60" s="33">
        <v>100000</v>
      </c>
      <c r="E60" s="33"/>
      <c r="F60" s="36">
        <v>-100000</v>
      </c>
      <c r="G60" s="46"/>
      <c r="H60" s="33"/>
      <c r="I60" s="33">
        <v>60000</v>
      </c>
      <c r="J60" s="33">
        <v>40000</v>
      </c>
      <c r="K60" s="33"/>
    </row>
    <row r="61" spans="1:11" ht="15">
      <c r="A61" s="41" t="s">
        <v>127</v>
      </c>
      <c r="B61" s="106" t="s">
        <v>128</v>
      </c>
      <c r="C61" s="66" t="s">
        <v>129</v>
      </c>
      <c r="D61" s="33">
        <v>30000</v>
      </c>
      <c r="E61" s="33"/>
      <c r="F61" s="63">
        <v>-30000</v>
      </c>
      <c r="G61" s="64"/>
      <c r="H61" s="33"/>
      <c r="I61" s="33">
        <v>30000</v>
      </c>
      <c r="J61" s="33"/>
      <c r="K61" s="33"/>
    </row>
    <row r="62" spans="1:11" ht="15">
      <c r="A62" s="41" t="s">
        <v>130</v>
      </c>
      <c r="B62" s="107"/>
      <c r="C62" s="66" t="s">
        <v>101</v>
      </c>
      <c r="D62" s="33">
        <v>57000</v>
      </c>
      <c r="E62" s="33"/>
      <c r="F62" s="36">
        <v>-57000</v>
      </c>
      <c r="G62" s="37"/>
      <c r="H62" s="33"/>
      <c r="I62" s="33">
        <v>57000</v>
      </c>
      <c r="J62" s="33"/>
      <c r="K62" s="33"/>
    </row>
    <row r="63" spans="1:11" ht="15">
      <c r="A63" s="41" t="s">
        <v>131</v>
      </c>
      <c r="B63" s="107"/>
      <c r="C63" s="66" t="s">
        <v>107</v>
      </c>
      <c r="D63" s="33">
        <v>531000</v>
      </c>
      <c r="E63" s="33">
        <v>237000</v>
      </c>
      <c r="F63" s="72">
        <v>-294000</v>
      </c>
      <c r="G63" s="37"/>
      <c r="H63" s="33">
        <v>52000</v>
      </c>
      <c r="I63" s="33">
        <v>120000</v>
      </c>
      <c r="J63" s="33">
        <v>122000</v>
      </c>
      <c r="K63" s="33"/>
    </row>
    <row r="64" spans="1:11" ht="15">
      <c r="A64" s="41" t="s">
        <v>132</v>
      </c>
      <c r="B64" s="107"/>
      <c r="C64" s="66" t="s">
        <v>133</v>
      </c>
      <c r="D64" s="33">
        <v>40000</v>
      </c>
      <c r="E64" s="33"/>
      <c r="F64" s="36">
        <v>-40000</v>
      </c>
      <c r="G64" s="37"/>
      <c r="H64" s="33"/>
      <c r="I64" s="33">
        <v>40000</v>
      </c>
      <c r="J64" s="33"/>
      <c r="K64" s="33"/>
    </row>
    <row r="65" spans="1:11" ht="15">
      <c r="A65" s="41" t="s">
        <v>134</v>
      </c>
      <c r="B65" s="108"/>
      <c r="C65" s="75" t="s">
        <v>135</v>
      </c>
      <c r="D65" s="33">
        <v>25000</v>
      </c>
      <c r="E65" s="33"/>
      <c r="F65" s="68">
        <v>-25000</v>
      </c>
      <c r="G65" s="69"/>
      <c r="H65" s="42"/>
      <c r="I65" s="42">
        <v>25000</v>
      </c>
      <c r="J65" s="42"/>
      <c r="K65" s="42"/>
    </row>
    <row r="66" spans="1:11" ht="15">
      <c r="A66" s="41" t="s">
        <v>136</v>
      </c>
      <c r="B66" s="106" t="s">
        <v>137</v>
      </c>
      <c r="C66" s="34" t="s">
        <v>138</v>
      </c>
      <c r="D66" s="33">
        <v>161500</v>
      </c>
      <c r="E66" s="33">
        <v>64000</v>
      </c>
      <c r="F66" s="36">
        <v>-97500</v>
      </c>
      <c r="G66" s="37"/>
      <c r="H66" s="33"/>
      <c r="I66" s="33"/>
      <c r="J66" s="33">
        <v>97500</v>
      </c>
      <c r="K66" s="33"/>
    </row>
    <row r="67" spans="1:11" ht="15">
      <c r="A67" s="41" t="s">
        <v>139</v>
      </c>
      <c r="B67" s="107"/>
      <c r="C67" s="34" t="s">
        <v>140</v>
      </c>
      <c r="D67" s="33">
        <v>300000</v>
      </c>
      <c r="E67" s="33"/>
      <c r="F67" s="36">
        <v>-300000</v>
      </c>
      <c r="G67" s="37"/>
      <c r="H67" s="33"/>
      <c r="I67" s="33">
        <v>200000</v>
      </c>
      <c r="J67" s="33">
        <v>100000</v>
      </c>
      <c r="K67" s="33"/>
    </row>
    <row r="68" spans="1:11" ht="15">
      <c r="A68" s="41" t="s">
        <v>141</v>
      </c>
      <c r="B68" s="107"/>
      <c r="C68" s="34" t="s">
        <v>142</v>
      </c>
      <c r="D68" s="33">
        <v>37000</v>
      </c>
      <c r="E68" s="33">
        <v>22000</v>
      </c>
      <c r="F68" s="36">
        <v>-15000</v>
      </c>
      <c r="G68" s="37"/>
      <c r="H68" s="33"/>
      <c r="I68" s="33"/>
      <c r="J68" s="33">
        <v>15000</v>
      </c>
      <c r="K68" s="33"/>
    </row>
    <row r="69" spans="1:11" ht="15">
      <c r="A69" s="41" t="s">
        <v>143</v>
      </c>
      <c r="B69" s="108"/>
      <c r="C69" s="67" t="s">
        <v>144</v>
      </c>
      <c r="D69" s="42">
        <v>70000</v>
      </c>
      <c r="E69" s="42"/>
      <c r="F69" s="68">
        <v>-70000</v>
      </c>
      <c r="G69" s="69"/>
      <c r="H69" s="33"/>
      <c r="I69" s="33"/>
      <c r="J69" s="33">
        <v>70000</v>
      </c>
      <c r="K69" s="33"/>
    </row>
    <row r="70" spans="1:11" ht="15">
      <c r="A70" s="70" t="s">
        <v>145</v>
      </c>
      <c r="B70" s="106"/>
      <c r="C70" s="34" t="s">
        <v>146</v>
      </c>
      <c r="D70" s="33">
        <v>200000</v>
      </c>
      <c r="E70" s="33"/>
      <c r="F70" s="36">
        <v>-200000</v>
      </c>
      <c r="G70" s="46"/>
      <c r="H70" s="76"/>
      <c r="I70" s="40">
        <v>100000</v>
      </c>
      <c r="J70" s="40">
        <v>100000</v>
      </c>
      <c r="K70" s="40"/>
    </row>
    <row r="71" spans="1:11" ht="15">
      <c r="A71" s="70" t="s">
        <v>147</v>
      </c>
      <c r="B71" s="107"/>
      <c r="C71" s="34" t="s">
        <v>148</v>
      </c>
      <c r="D71" s="33">
        <v>30000</v>
      </c>
      <c r="E71" s="33"/>
      <c r="F71" s="36">
        <v>-30000</v>
      </c>
      <c r="G71" s="46"/>
      <c r="H71" s="43"/>
      <c r="I71" s="33">
        <v>20000</v>
      </c>
      <c r="J71" s="33">
        <v>10000</v>
      </c>
      <c r="K71" s="33"/>
    </row>
    <row r="72" spans="1:11" ht="15">
      <c r="A72" s="70" t="s">
        <v>149</v>
      </c>
      <c r="B72" s="107"/>
      <c r="C72" s="34" t="s">
        <v>150</v>
      </c>
      <c r="D72" s="33">
        <v>643000</v>
      </c>
      <c r="E72" s="33">
        <v>500000</v>
      </c>
      <c r="F72" s="36">
        <v>-143000</v>
      </c>
      <c r="G72" s="46"/>
      <c r="H72" s="43">
        <v>135500</v>
      </c>
      <c r="I72" s="33">
        <v>7500</v>
      </c>
      <c r="J72" s="33"/>
      <c r="K72" s="33"/>
    </row>
    <row r="73" spans="1:11" ht="15">
      <c r="A73" s="70" t="s">
        <v>151</v>
      </c>
      <c r="B73" s="107"/>
      <c r="C73" s="34" t="s">
        <v>152</v>
      </c>
      <c r="D73" s="33">
        <v>250000</v>
      </c>
      <c r="E73" s="33"/>
      <c r="F73" s="36">
        <v>-250000</v>
      </c>
      <c r="G73" s="46"/>
      <c r="H73" s="43"/>
      <c r="I73" s="33">
        <v>200000</v>
      </c>
      <c r="J73" s="33">
        <v>50000</v>
      </c>
      <c r="K73" s="33"/>
    </row>
    <row r="74" spans="1:11" ht="15">
      <c r="A74" s="70" t="s">
        <v>153</v>
      </c>
      <c r="B74" s="107"/>
      <c r="C74" s="34" t="s">
        <v>154</v>
      </c>
      <c r="D74" s="33">
        <v>200000</v>
      </c>
      <c r="E74" s="33"/>
      <c r="F74" s="36">
        <v>-200000</v>
      </c>
      <c r="G74" s="46"/>
      <c r="H74" s="43"/>
      <c r="I74" s="33">
        <v>120000</v>
      </c>
      <c r="J74" s="33">
        <v>80000</v>
      </c>
      <c r="K74" s="33"/>
    </row>
    <row r="75" spans="1:11" ht="15">
      <c r="A75" s="70" t="s">
        <v>155</v>
      </c>
      <c r="B75" s="107"/>
      <c r="C75" s="34" t="s">
        <v>156</v>
      </c>
      <c r="D75" s="33">
        <v>150000</v>
      </c>
      <c r="E75" s="33"/>
      <c r="F75" s="36">
        <v>-150000</v>
      </c>
      <c r="G75" s="46"/>
      <c r="H75" s="43"/>
      <c r="I75" s="33">
        <v>150000</v>
      </c>
      <c r="J75" s="33"/>
      <c r="K75" s="33"/>
    </row>
    <row r="76" spans="1:11" ht="15">
      <c r="A76" s="70" t="s">
        <v>157</v>
      </c>
      <c r="B76" s="107"/>
      <c r="C76" s="34" t="s">
        <v>158</v>
      </c>
      <c r="D76" s="33">
        <v>189000</v>
      </c>
      <c r="E76" s="33"/>
      <c r="F76" s="36">
        <v>-189000</v>
      </c>
      <c r="G76" s="46"/>
      <c r="H76" s="43"/>
      <c r="I76" s="33">
        <v>189000</v>
      </c>
      <c r="J76" s="33"/>
      <c r="K76" s="33"/>
    </row>
    <row r="77" spans="1:11" ht="15">
      <c r="A77" s="70" t="s">
        <v>159</v>
      </c>
      <c r="B77" s="107"/>
      <c r="C77" s="34" t="s">
        <v>160</v>
      </c>
      <c r="D77" s="44">
        <v>104000</v>
      </c>
      <c r="E77" s="44">
        <v>104000</v>
      </c>
      <c r="F77" s="36">
        <v>0</v>
      </c>
      <c r="G77" s="46"/>
      <c r="H77" s="43"/>
      <c r="I77" s="33"/>
      <c r="J77" s="33"/>
      <c r="K77" s="33"/>
    </row>
    <row r="78" spans="1:11" ht="15">
      <c r="A78" s="70" t="s">
        <v>161</v>
      </c>
      <c r="B78" s="107"/>
      <c r="C78" s="34" t="s">
        <v>162</v>
      </c>
      <c r="D78" s="33">
        <v>200000</v>
      </c>
      <c r="E78" s="33"/>
      <c r="F78" s="36">
        <v>-200000</v>
      </c>
      <c r="G78" s="46"/>
      <c r="H78" s="43"/>
      <c r="I78" s="33">
        <v>200000</v>
      </c>
      <c r="J78" s="33"/>
      <c r="K78" s="33"/>
    </row>
    <row r="79" spans="1:11" ht="15">
      <c r="A79" s="70" t="s">
        <v>163</v>
      </c>
      <c r="B79" s="107"/>
      <c r="C79" s="34" t="s">
        <v>164</v>
      </c>
      <c r="D79" s="33">
        <v>360000</v>
      </c>
      <c r="E79" s="33"/>
      <c r="F79" s="36">
        <v>-360000</v>
      </c>
      <c r="G79" s="46"/>
      <c r="H79" s="43"/>
      <c r="I79" s="33">
        <v>300000</v>
      </c>
      <c r="J79" s="33">
        <v>60000</v>
      </c>
      <c r="K79" s="33"/>
    </row>
    <row r="80" spans="1:11" ht="15">
      <c r="A80" s="70" t="s">
        <v>165</v>
      </c>
      <c r="B80" s="107"/>
      <c r="C80" s="34" t="s">
        <v>166</v>
      </c>
      <c r="D80" s="33">
        <v>713000</v>
      </c>
      <c r="E80" s="33"/>
      <c r="F80" s="36">
        <v>-713000</v>
      </c>
      <c r="G80" s="46"/>
      <c r="H80" s="43"/>
      <c r="I80" s="33">
        <v>113000</v>
      </c>
      <c r="J80" s="33">
        <v>600000</v>
      </c>
      <c r="K80" s="33"/>
    </row>
    <row r="81" spans="1:11" ht="15">
      <c r="A81" s="41"/>
      <c r="B81" s="107"/>
      <c r="C81" s="67" t="s">
        <v>167</v>
      </c>
      <c r="D81" s="42">
        <v>2500000</v>
      </c>
      <c r="E81" s="42"/>
      <c r="F81" s="68">
        <v>-2500000</v>
      </c>
      <c r="G81" s="77"/>
      <c r="H81" s="78"/>
      <c r="I81" s="42"/>
      <c r="J81" s="45"/>
      <c r="K81" s="42">
        <v>2500000</v>
      </c>
    </row>
    <row r="82" spans="1:11" ht="15">
      <c r="A82" s="41"/>
      <c r="B82" s="108"/>
      <c r="C82" s="34" t="s">
        <v>168</v>
      </c>
      <c r="D82" s="33">
        <v>500000</v>
      </c>
      <c r="E82" s="33"/>
      <c r="F82" s="36">
        <v>-500000</v>
      </c>
      <c r="G82" s="46"/>
      <c r="H82" s="43"/>
      <c r="I82" s="33"/>
      <c r="J82" s="35">
        <v>500000</v>
      </c>
      <c r="K82" s="33"/>
    </row>
    <row r="83" spans="1:12" ht="15">
      <c r="A83" s="79"/>
      <c r="C83" s="19"/>
      <c r="D83" s="58">
        <f>SUM(D5:D82)</f>
        <v>105565000</v>
      </c>
      <c r="E83" s="58">
        <f>SUM(E5:E82)</f>
        <v>20396000</v>
      </c>
      <c r="F83" s="80">
        <f>SUM(F5:F82)</f>
        <v>-96336500</v>
      </c>
      <c r="G83" s="81">
        <f>SUM(G5:G82)</f>
        <v>11167500</v>
      </c>
      <c r="H83" s="82">
        <v>61481500</v>
      </c>
      <c r="I83" s="58">
        <f>SUM(I5:I82)</f>
        <v>2871650</v>
      </c>
      <c r="J83" s="59">
        <f>SUM(J5:J82)</f>
        <v>20815850</v>
      </c>
      <c r="K83" s="44">
        <f>SUM(K5:K82)</f>
        <v>11167500</v>
      </c>
      <c r="L83" s="17"/>
    </row>
    <row r="84" ht="15">
      <c r="H84" s="19"/>
    </row>
    <row r="85" spans="1:11" ht="19.5" customHeight="1">
      <c r="A85" s="83" t="s">
        <v>169</v>
      </c>
      <c r="B85" s="83"/>
      <c r="C85" s="49">
        <f>D83</f>
        <v>105565000</v>
      </c>
      <c r="D85" s="84" t="s">
        <v>170</v>
      </c>
      <c r="E85" s="19" t="s">
        <v>171</v>
      </c>
      <c r="F85" s="49"/>
      <c r="G85" s="17"/>
      <c r="H85" s="50"/>
      <c r="I85" s="50" t="s">
        <v>172</v>
      </c>
      <c r="J85" s="50"/>
      <c r="K85" s="51"/>
    </row>
    <row r="86" spans="1:11" ht="19.5" customHeight="1">
      <c r="A86" s="83" t="s">
        <v>173</v>
      </c>
      <c r="B86" s="50"/>
      <c r="C86" s="49">
        <f>E83</f>
        <v>20396000</v>
      </c>
      <c r="D86" s="84" t="s">
        <v>170</v>
      </c>
      <c r="E86" s="52" t="s">
        <v>174</v>
      </c>
      <c r="F86" s="49"/>
      <c r="G86" s="16">
        <f>J5</f>
        <v>8562000</v>
      </c>
      <c r="H86" s="50"/>
      <c r="I86" s="52" t="s">
        <v>175</v>
      </c>
      <c r="J86" s="52"/>
      <c r="K86" s="53">
        <f>J10</f>
        <v>5500000</v>
      </c>
    </row>
    <row r="87" spans="1:11" ht="19.5" customHeight="1">
      <c r="A87" s="83" t="s">
        <v>176</v>
      </c>
      <c r="B87" s="19"/>
      <c r="C87" s="49">
        <f>C85-C86</f>
        <v>85169000</v>
      </c>
      <c r="D87" s="49"/>
      <c r="E87" s="52" t="s">
        <v>93</v>
      </c>
      <c r="F87" s="86"/>
      <c r="G87" s="17">
        <v>670000</v>
      </c>
      <c r="H87" s="50"/>
      <c r="I87" s="52" t="s">
        <v>177</v>
      </c>
      <c r="J87" s="52"/>
      <c r="K87" s="53">
        <v>259463</v>
      </c>
    </row>
    <row r="88" spans="1:11" ht="19.5" customHeight="1">
      <c r="A88" s="83" t="s">
        <v>178</v>
      </c>
      <c r="B88" s="19"/>
      <c r="C88" s="49">
        <f>H83</f>
        <v>61481500</v>
      </c>
      <c r="D88" s="49"/>
      <c r="E88" s="52" t="s">
        <v>179</v>
      </c>
      <c r="F88" s="17"/>
      <c r="G88" s="17">
        <v>125000</v>
      </c>
      <c r="H88" s="87"/>
      <c r="I88" s="17" t="s">
        <v>180</v>
      </c>
      <c r="J88" s="47"/>
      <c r="K88" s="16">
        <v>710728</v>
      </c>
    </row>
    <row r="89" spans="1:11" ht="19.5" customHeight="1">
      <c r="A89" s="83" t="s">
        <v>176</v>
      </c>
      <c r="B89" s="19" t="s">
        <v>181</v>
      </c>
      <c r="C89" s="88">
        <f>C87-C88</f>
        <v>23687500</v>
      </c>
      <c r="D89" s="49"/>
      <c r="E89" s="52" t="s">
        <v>107</v>
      </c>
      <c r="F89" s="17"/>
      <c r="G89" s="17">
        <v>50000</v>
      </c>
      <c r="H89" s="89"/>
      <c r="I89" s="17" t="s">
        <v>182</v>
      </c>
      <c r="J89" s="47"/>
      <c r="K89" s="16">
        <v>444225</v>
      </c>
    </row>
    <row r="90" spans="1:11" ht="19.5" customHeight="1">
      <c r="A90" s="90"/>
      <c r="B90" s="91"/>
      <c r="C90" s="89"/>
      <c r="D90" s="86"/>
      <c r="E90" s="52" t="s">
        <v>28</v>
      </c>
      <c r="F90" s="17"/>
      <c r="G90" s="17">
        <v>320000</v>
      </c>
      <c r="H90" s="89"/>
      <c r="I90" s="52"/>
      <c r="J90" s="52"/>
      <c r="K90" s="53"/>
    </row>
    <row r="91" spans="1:11" ht="19.5" customHeight="1">
      <c r="A91" s="90"/>
      <c r="B91" s="91"/>
      <c r="C91" s="89"/>
      <c r="D91" s="86"/>
      <c r="E91" s="52" t="s">
        <v>183</v>
      </c>
      <c r="F91" s="17"/>
      <c r="G91" s="17">
        <v>2650000</v>
      </c>
      <c r="H91" s="89"/>
      <c r="I91" s="50"/>
      <c r="J91" s="50"/>
      <c r="K91" s="53"/>
    </row>
    <row r="92" spans="1:11" ht="19.5" customHeight="1">
      <c r="A92" s="90"/>
      <c r="B92" s="91"/>
      <c r="C92" s="89"/>
      <c r="D92" s="86"/>
      <c r="E92" s="52" t="s">
        <v>184</v>
      </c>
      <c r="F92" s="17"/>
      <c r="G92" s="17">
        <v>1000000</v>
      </c>
      <c r="H92" s="89"/>
      <c r="I92" s="52" t="s">
        <v>185</v>
      </c>
      <c r="J92" s="52"/>
      <c r="K92" s="53">
        <f>2934906-I83</f>
        <v>63256</v>
      </c>
    </row>
    <row r="93" spans="1:11" ht="19.5" customHeight="1">
      <c r="A93" s="90"/>
      <c r="B93" s="91"/>
      <c r="C93" s="89"/>
      <c r="D93" s="86"/>
      <c r="E93" s="52" t="s">
        <v>186</v>
      </c>
      <c r="F93" s="17"/>
      <c r="G93" s="17">
        <v>600000</v>
      </c>
      <c r="H93" s="89"/>
      <c r="I93" s="52" t="s">
        <v>171</v>
      </c>
      <c r="J93" s="52"/>
      <c r="K93" s="16">
        <f>G96</f>
        <v>16709828</v>
      </c>
    </row>
    <row r="94" spans="1:11" ht="19.5" customHeight="1">
      <c r="A94" s="90"/>
      <c r="B94" s="91"/>
      <c r="C94" s="89"/>
      <c r="D94" s="86"/>
      <c r="E94" s="52" t="s">
        <v>187</v>
      </c>
      <c r="F94" s="17"/>
      <c r="G94" s="17">
        <v>2732828</v>
      </c>
      <c r="H94" s="89"/>
      <c r="I94" s="52"/>
      <c r="J94" s="52"/>
      <c r="K94" s="16"/>
    </row>
    <row r="95" spans="1:11" ht="19.5" customHeight="1">
      <c r="A95" s="105" t="s">
        <v>188</v>
      </c>
      <c r="B95" s="92"/>
      <c r="C95" s="92"/>
      <c r="D95" s="86"/>
      <c r="E95" s="52"/>
      <c r="F95" s="17"/>
      <c r="G95" s="17"/>
      <c r="H95" s="89"/>
      <c r="I95" s="52"/>
      <c r="J95" s="52"/>
      <c r="K95" s="16"/>
    </row>
    <row r="96" spans="1:11" ht="19.5" customHeight="1">
      <c r="A96" s="92"/>
      <c r="B96" s="92"/>
      <c r="C96" s="92"/>
      <c r="D96" s="86"/>
      <c r="E96" s="19" t="s">
        <v>189</v>
      </c>
      <c r="F96" s="19"/>
      <c r="G96" s="56">
        <f>SUM(G86:G95)</f>
        <v>16709828</v>
      </c>
      <c r="H96" s="89"/>
      <c r="I96" s="50" t="s">
        <v>190</v>
      </c>
      <c r="J96" s="50"/>
      <c r="K96" s="49">
        <f>SUM(K86:K93)</f>
        <v>23687500</v>
      </c>
    </row>
    <row r="97" spans="1:8" ht="15">
      <c r="A97" s="92"/>
      <c r="B97" s="92"/>
      <c r="C97" s="92"/>
      <c r="D97" s="86"/>
      <c r="E97" s="50"/>
      <c r="F97" s="50"/>
      <c r="G97" s="54"/>
      <c r="H97" s="89"/>
    </row>
    <row r="98" spans="1:8" ht="15">
      <c r="A98" s="17" t="s">
        <v>191</v>
      </c>
      <c r="B98" s="91"/>
      <c r="C98" s="89"/>
      <c r="D98" s="86"/>
      <c r="E98" s="50"/>
      <c r="F98" s="50"/>
      <c r="G98" s="54"/>
      <c r="H98" s="89"/>
    </row>
    <row r="99" spans="1:8" ht="15">
      <c r="A99" s="90"/>
      <c r="B99" s="91"/>
      <c r="C99" s="89"/>
      <c r="D99" s="86"/>
      <c r="E99" s="50"/>
      <c r="F99" s="50"/>
      <c r="G99" s="54"/>
      <c r="H99" s="89"/>
    </row>
    <row r="100" spans="1:8" ht="14.25">
      <c r="A100" s="90"/>
      <c r="B100" s="93"/>
      <c r="C100" s="93"/>
      <c r="D100" s="94"/>
      <c r="E100" s="95"/>
      <c r="F100" s="96"/>
      <c r="G100" s="97"/>
      <c r="H100" s="98"/>
    </row>
    <row r="101" spans="7:9" ht="15">
      <c r="G101" s="98"/>
      <c r="I101" s="55"/>
    </row>
    <row r="102" spans="3:9" ht="15">
      <c r="C102" s="83"/>
      <c r="D102" s="83"/>
      <c r="E102" s="83"/>
      <c r="F102" s="83"/>
      <c r="G102" s="83"/>
      <c r="H102" s="83"/>
      <c r="I102" s="56"/>
    </row>
    <row r="103" spans="3:9" ht="15">
      <c r="C103" s="85"/>
      <c r="D103" s="19"/>
      <c r="E103" s="99"/>
      <c r="F103" s="51"/>
      <c r="G103" s="51"/>
      <c r="H103" s="100"/>
      <c r="I103" s="57"/>
    </row>
    <row r="104" spans="3:9" ht="15">
      <c r="C104" s="83"/>
      <c r="D104" s="83"/>
      <c r="E104" s="87"/>
      <c r="F104" s="84"/>
      <c r="G104" s="50"/>
      <c r="H104" s="50"/>
      <c r="I104" s="49"/>
    </row>
    <row r="105" spans="3:9" ht="15">
      <c r="C105" s="83"/>
      <c r="D105" s="50"/>
      <c r="E105" s="87"/>
      <c r="F105" s="49"/>
      <c r="G105" s="50"/>
      <c r="H105" s="50"/>
      <c r="I105" s="49"/>
    </row>
    <row r="106" spans="3:9" ht="15">
      <c r="C106" s="85"/>
      <c r="D106" s="19"/>
      <c r="E106" s="87"/>
      <c r="F106" s="49"/>
      <c r="G106" s="101"/>
      <c r="H106" s="101"/>
      <c r="I106" s="49"/>
    </row>
    <row r="107" spans="3:9" ht="15">
      <c r="C107" s="85"/>
      <c r="D107" s="19"/>
      <c r="E107" s="87"/>
      <c r="F107" s="49"/>
      <c r="G107" s="50"/>
      <c r="H107" s="50"/>
      <c r="I107" s="49"/>
    </row>
    <row r="108" spans="3:9" ht="15">
      <c r="C108" s="85"/>
      <c r="D108" s="19"/>
      <c r="E108" s="87"/>
      <c r="F108" s="49"/>
      <c r="G108" s="50"/>
      <c r="H108" s="50"/>
      <c r="I108" s="54"/>
    </row>
  </sheetData>
  <sheetProtection password="CC76" sheet="1" objects="1" scenarios="1"/>
  <mergeCells count="9">
    <mergeCell ref="B20:B32"/>
    <mergeCell ref="B33:B37"/>
    <mergeCell ref="B16:B19"/>
    <mergeCell ref="B5:B15"/>
    <mergeCell ref="B70:B82"/>
    <mergeCell ref="B38:B54"/>
    <mergeCell ref="B55:B60"/>
    <mergeCell ref="B61:B65"/>
    <mergeCell ref="B66:B69"/>
  </mergeCells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8.421875" style="0" customWidth="1"/>
    <col min="3" max="3" width="16.8515625" style="0" customWidth="1"/>
    <col min="4" max="4" width="7.140625" style="0" customWidth="1"/>
    <col min="5" max="5" width="9.421875" style="0" customWidth="1"/>
    <col min="6" max="6" width="13.7109375" style="0" customWidth="1"/>
    <col min="7" max="7" width="18.28125" style="0" customWidth="1"/>
  </cols>
  <sheetData>
    <row r="1" spans="1:6" ht="12.75">
      <c r="A1" s="103" t="s">
        <v>192</v>
      </c>
      <c r="B1" s="15"/>
      <c r="C1" s="15"/>
      <c r="D1" s="15"/>
      <c r="E1" s="15"/>
      <c r="F1" s="15"/>
    </row>
    <row r="2" spans="1:2" ht="12.75">
      <c r="A2" s="7"/>
      <c r="B2" s="7"/>
    </row>
    <row r="3" spans="1:7" ht="12.75">
      <c r="A3" s="14" t="s">
        <v>5</v>
      </c>
      <c r="B3" s="14"/>
      <c r="C3" s="14"/>
      <c r="E3" s="14" t="s">
        <v>193</v>
      </c>
      <c r="F3" s="14"/>
      <c r="G3" s="14"/>
    </row>
    <row r="4" spans="1:7" ht="12.75">
      <c r="A4" s="5" t="s">
        <v>194</v>
      </c>
      <c r="B4" s="5" t="s">
        <v>195</v>
      </c>
      <c r="C4" s="5" t="s">
        <v>196</v>
      </c>
      <c r="D4" s="6"/>
      <c r="E4" s="5" t="s">
        <v>194</v>
      </c>
      <c r="F4" s="5" t="s">
        <v>195</v>
      </c>
      <c r="G4" s="5" t="s">
        <v>196</v>
      </c>
    </row>
    <row r="5" spans="1:7" ht="21.75">
      <c r="A5" s="4" t="s">
        <v>197</v>
      </c>
      <c r="B5" s="4" t="s">
        <v>198</v>
      </c>
      <c r="C5" s="3">
        <v>940000</v>
      </c>
      <c r="D5" s="2"/>
      <c r="E5" s="4" t="s">
        <v>199</v>
      </c>
      <c r="F5" s="4" t="s">
        <v>200</v>
      </c>
      <c r="G5" s="3">
        <v>129000</v>
      </c>
    </row>
    <row r="6" spans="1:7" ht="21.75">
      <c r="A6" s="4" t="s">
        <v>201</v>
      </c>
      <c r="B6" s="4" t="s">
        <v>202</v>
      </c>
      <c r="C6" s="3">
        <v>29000</v>
      </c>
      <c r="D6" s="2"/>
      <c r="E6" s="4" t="s">
        <v>203</v>
      </c>
      <c r="F6" s="4" t="s">
        <v>204</v>
      </c>
      <c r="G6" s="3">
        <v>210000</v>
      </c>
    </row>
    <row r="7" spans="1:7" ht="12.75">
      <c r="A7" s="4" t="s">
        <v>205</v>
      </c>
      <c r="B7" s="4" t="s">
        <v>206</v>
      </c>
      <c r="C7" s="3">
        <v>20000</v>
      </c>
      <c r="D7" s="2"/>
      <c r="E7" s="4" t="s">
        <v>207</v>
      </c>
      <c r="F7" s="4" t="s">
        <v>208</v>
      </c>
      <c r="G7" s="3">
        <v>700000</v>
      </c>
    </row>
    <row r="8" spans="1:7" ht="12.75">
      <c r="A8" s="4" t="s">
        <v>209</v>
      </c>
      <c r="B8" s="4" t="s">
        <v>210</v>
      </c>
      <c r="C8" s="3">
        <v>255000</v>
      </c>
      <c r="D8" s="2"/>
      <c r="E8" s="4" t="s">
        <v>211</v>
      </c>
      <c r="F8" s="4" t="s">
        <v>212</v>
      </c>
      <c r="G8" s="3">
        <v>45000</v>
      </c>
    </row>
    <row r="9" spans="1:7" ht="21.75">
      <c r="A9" s="4" t="s">
        <v>213</v>
      </c>
      <c r="B9" s="4" t="s">
        <v>214</v>
      </c>
      <c r="C9" s="3">
        <v>38000</v>
      </c>
      <c r="D9" s="2"/>
      <c r="E9" s="4" t="s">
        <v>215</v>
      </c>
      <c r="F9" s="4" t="s">
        <v>216</v>
      </c>
      <c r="G9" s="3">
        <v>100000</v>
      </c>
    </row>
    <row r="10" spans="1:7" ht="21.75">
      <c r="A10" s="4" t="s">
        <v>217</v>
      </c>
      <c r="B10" s="4" t="s">
        <v>218</v>
      </c>
      <c r="C10" s="3">
        <v>35000</v>
      </c>
      <c r="D10" s="2"/>
      <c r="E10" s="4" t="s">
        <v>219</v>
      </c>
      <c r="F10" s="4" t="s">
        <v>220</v>
      </c>
      <c r="G10" s="3">
        <v>1000</v>
      </c>
    </row>
    <row r="11" spans="1:7" ht="12.75">
      <c r="A11" s="4" t="s">
        <v>221</v>
      </c>
      <c r="B11" s="4" t="s">
        <v>222</v>
      </c>
      <c r="C11" s="3">
        <v>2500000</v>
      </c>
      <c r="D11" s="2"/>
      <c r="E11" s="4" t="s">
        <v>223</v>
      </c>
      <c r="F11" s="4" t="s">
        <v>224</v>
      </c>
      <c r="G11" s="3">
        <v>80000</v>
      </c>
    </row>
    <row r="12" spans="1:7" ht="12.75">
      <c r="A12" s="4" t="s">
        <v>225</v>
      </c>
      <c r="B12" s="4" t="s">
        <v>226</v>
      </c>
      <c r="C12" s="3">
        <v>12000</v>
      </c>
      <c r="D12" s="2"/>
      <c r="E12" s="12" t="s">
        <v>227</v>
      </c>
      <c r="F12" s="12"/>
      <c r="G12" s="9">
        <f>SUM(G5:G11)</f>
        <v>1265000</v>
      </c>
    </row>
    <row r="13" spans="1:7" ht="12.75">
      <c r="A13" s="4" t="s">
        <v>228</v>
      </c>
      <c r="B13" s="4" t="s">
        <v>229</v>
      </c>
      <c r="C13" s="3">
        <v>214000</v>
      </c>
      <c r="D13" s="2"/>
      <c r="E13" s="4"/>
      <c r="F13" s="4"/>
      <c r="G13" s="3"/>
    </row>
    <row r="14" spans="1:7" ht="12.75">
      <c r="A14" s="4"/>
      <c r="B14" s="4" t="s">
        <v>230</v>
      </c>
      <c r="C14" s="3">
        <v>270000</v>
      </c>
      <c r="D14" s="2"/>
      <c r="E14" s="4" t="s">
        <v>231</v>
      </c>
      <c r="F14" s="4" t="s">
        <v>232</v>
      </c>
      <c r="G14" s="3">
        <v>2500000</v>
      </c>
    </row>
    <row r="15" spans="1:4" ht="12.75">
      <c r="A15" s="4" t="s">
        <v>233</v>
      </c>
      <c r="B15" s="4" t="s">
        <v>234</v>
      </c>
      <c r="C15" s="3">
        <v>1500</v>
      </c>
      <c r="D15" s="2"/>
    </row>
    <row r="16" spans="1:4" ht="12.75">
      <c r="A16" s="4" t="s">
        <v>235</v>
      </c>
      <c r="B16" s="4" t="s">
        <v>236</v>
      </c>
      <c r="C16" s="3">
        <v>35000</v>
      </c>
      <c r="D16" s="2"/>
    </row>
    <row r="17" spans="1:7" ht="12.75">
      <c r="A17" s="4" t="s">
        <v>237</v>
      </c>
      <c r="B17" s="4" t="s">
        <v>238</v>
      </c>
      <c r="C17" s="3">
        <v>1500</v>
      </c>
      <c r="D17" s="2"/>
      <c r="E17" s="11" t="s">
        <v>239</v>
      </c>
      <c r="F17" s="11"/>
      <c r="G17" s="10">
        <f>SUM(G12:G16)</f>
        <v>3765000</v>
      </c>
    </row>
    <row r="18" spans="1:4" ht="12.75">
      <c r="A18" s="4" t="s">
        <v>240</v>
      </c>
      <c r="B18" s="4" t="s">
        <v>241</v>
      </c>
      <c r="C18" s="3"/>
      <c r="D18" s="2"/>
    </row>
    <row r="19" spans="1:4" ht="12.75">
      <c r="A19" s="4"/>
      <c r="B19" s="8" t="s">
        <v>242</v>
      </c>
      <c r="C19" s="3">
        <v>450000</v>
      </c>
      <c r="D19" s="2"/>
    </row>
    <row r="20" spans="1:4" ht="32.25">
      <c r="A20" s="4" t="s">
        <v>243</v>
      </c>
      <c r="B20" s="4" t="s">
        <v>244</v>
      </c>
      <c r="C20" s="3">
        <v>260000</v>
      </c>
      <c r="D20" s="2"/>
    </row>
    <row r="21" spans="1:4" ht="12.75">
      <c r="A21" s="4" t="s">
        <v>245</v>
      </c>
      <c r="B21" s="4" t="s">
        <v>246</v>
      </c>
      <c r="C21" s="3">
        <v>0</v>
      </c>
      <c r="D21" s="2"/>
    </row>
    <row r="23" spans="2:4" ht="12.75">
      <c r="B23" s="11" t="s">
        <v>227</v>
      </c>
      <c r="C23" s="10">
        <f>SUM(C5:C22)</f>
        <v>5061000</v>
      </c>
      <c r="D23" s="13"/>
    </row>
    <row r="29" ht="12.75">
      <c r="E29" s="1"/>
    </row>
  </sheetData>
  <sheetProtection password="CC76" sheet="1" objects="1" scenarios="1"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Plecháček</cp:lastModifiedBy>
  <dcterms:modified xsi:type="dcterms:W3CDTF">2004-06-28T14:53:59Z</dcterms:modified>
  <cp:category/>
  <cp:version/>
  <cp:contentType/>
  <cp:contentStatus/>
</cp:coreProperties>
</file>